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estado economico entidad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ACUMULADO_ACTUAL">'[1]Hoja1'!$AO$20:$AO$93</definedName>
    <definedName name="ACUMULADO_ANTERIOR">'[1]Hoja1'!$AM$20:$AM$93</definedName>
    <definedName name="AMORTIZ">'[5]Amort. Adel. en Efectivo'!#REF!</definedName>
    <definedName name="AMORTIZACION">#REF!</definedName>
    <definedName name="_xlnm.Print_Area" localSheetId="0">'estado economico entidad'!$A$1:$S$65</definedName>
    <definedName name="BASE_DE_DATOS">#REF!</definedName>
    <definedName name="C_">#REF!</definedName>
    <definedName name="DEDUCC">'[5]Deducc. que no Corresp.'!#REF!</definedName>
    <definedName name="DEDUCCION">#REF!</definedName>
    <definedName name="IU_0">'[4]Hoja1'!$AW$20:$AW$28</definedName>
    <definedName name="IU_1">'[4]Hoja1'!$AX$20:$AX$28</definedName>
    <definedName name="IU_2">'[4]Hoja1'!$AY$20:$AY$28</definedName>
    <definedName name="IU_3">'[4]Hoja1'!$AZ$20:$AZ$28</definedName>
    <definedName name="IU_4">'[4]Hoja1'!$BA$20:$BA$28</definedName>
    <definedName name="IU_5">'[4]Hoja1'!$BB$20:$BB$28</definedName>
    <definedName name="IU_6">'[4]Hoja1'!$BC$20:$BC$28</definedName>
    <definedName name="IU_7">'[2]Hoja1'!#REF!</definedName>
    <definedName name="IU_ABRIL00">'[3]Hoja1'!$BM$20:$BM$32</definedName>
    <definedName name="IU_ABRIL99">'[3]Hoja1'!$BA$20:$BA$32</definedName>
    <definedName name="IU_AGOSTO99">'[3]Hoja1'!$BE$20:$BE$32</definedName>
    <definedName name="IU_BASE">'[3]Hoja1'!$AV$20:$AV$32</definedName>
    <definedName name="IU_DICIEMBRE98">'[3]Hoja1'!$AW$20:$AW$32</definedName>
    <definedName name="IU_DICIEMBRE99">'[3]Hoja1'!$BI$20:$BI$32</definedName>
    <definedName name="IU_ENERO00">'[3]Hoja1'!$BJ$20:$BJ$32</definedName>
    <definedName name="IU_ENERO99">'[3]Hoja1'!$AX$20:$AX$32</definedName>
    <definedName name="IU_FEBRERO00">'[3]Hoja1'!$BK$20:$BK$32</definedName>
    <definedName name="IU_FEBRERO99">'[3]Hoja1'!$AY$20:$AY$32</definedName>
    <definedName name="IU_JULIO99">'[3]Hoja1'!$BD$20:$BD$32</definedName>
    <definedName name="IU_JUNIO99">'[3]Hoja1'!$BC$20:$BC$32</definedName>
    <definedName name="IU_MARZO00">'[3]Hoja1'!$BL$20:$BL$32</definedName>
    <definedName name="IU_MARZO99">'[3]Hoja1'!$AZ$20:$AZ$32</definedName>
    <definedName name="IU_MAYO00">#REF!</definedName>
    <definedName name="IU_MAYO99">'[3]Hoja1'!$BB$20:$BB$32</definedName>
    <definedName name="IU_NOVIEMBRE99">'[3]Hoja1'!$BH$20:$BH$32</definedName>
    <definedName name="IU_OCTUBRE99">'[3]Hoja1'!$BG$20:$BG$32</definedName>
    <definedName name="IU_SEPTIEMBRE99">'[3]Hoja1'!$BF$20:$BF$32</definedName>
    <definedName name="KR">'[3]Hoja1'!$AV$35:$BN$36</definedName>
    <definedName name="METRADO_BASE">'[1]Hoja1'!$J$20:$J$93</definedName>
    <definedName name="PAG">#REF!</definedName>
    <definedName name="PAG1">#REF!</definedName>
    <definedName name="PRECIOS_UNITARIOS">'[1]Hoja1'!$K$20:$K$93</definedName>
    <definedName name="PRESENTE_MES">'[1]Hoja1'!$AN$20:$AN$93</definedName>
    <definedName name="REINTEGRO">#REF!</definedName>
  </definedNames>
  <calcPr fullCalcOnLoad="1"/>
</workbook>
</file>

<file path=xl/sharedStrings.xml><?xml version="1.0" encoding="utf-8"?>
<sst xmlns="http://schemas.openxmlformats.org/spreadsheetml/2006/main" count="84" uniqueCount="49">
  <si>
    <t>OBRA</t>
  </si>
  <si>
    <t>TRAMO</t>
  </si>
  <si>
    <t>EJECUTA</t>
  </si>
  <si>
    <t>SUPERVISA</t>
  </si>
  <si>
    <t>a Diciembre</t>
  </si>
  <si>
    <t>Nº</t>
  </si>
  <si>
    <t>PERIODO</t>
  </si>
  <si>
    <t>MONTO</t>
  </si>
  <si>
    <t>REAJUSTE</t>
  </si>
  <si>
    <t>DEDUCCION</t>
  </si>
  <si>
    <t>AMORTIZACION</t>
  </si>
  <si>
    <t>MULTAS</t>
  </si>
  <si>
    <t>I.G.V.</t>
  </si>
  <si>
    <t>REFERENCIA</t>
  </si>
  <si>
    <t>ejecucion</t>
  </si>
  <si>
    <t>total</t>
  </si>
  <si>
    <t>V</t>
  </si>
  <si>
    <t>R</t>
  </si>
  <si>
    <t>POR ADEL.</t>
  </si>
  <si>
    <t xml:space="preserve">POR ATRASO </t>
  </si>
  <si>
    <t>OTROS</t>
  </si>
  <si>
    <t>ADELANTO</t>
  </si>
  <si>
    <t>NETO</t>
  </si>
  <si>
    <t>Y OTROS</t>
  </si>
  <si>
    <t>EFECTIVO</t>
  </si>
  <si>
    <t>LIQUID.</t>
  </si>
  <si>
    <t>COMPR.</t>
  </si>
  <si>
    <t>FECHA</t>
  </si>
  <si>
    <t>FACTURA</t>
  </si>
  <si>
    <t>presupuestal</t>
  </si>
  <si>
    <t>(S/.)</t>
  </si>
  <si>
    <t>MATERIALES</t>
  </si>
  <si>
    <t>EN OBRA</t>
  </si>
  <si>
    <t>DE PAGO</t>
  </si>
  <si>
    <t>ok</t>
  </si>
  <si>
    <t>TOTAL</t>
  </si>
  <si>
    <t xml:space="preserve">contrato principal </t>
  </si>
  <si>
    <t>adicionales</t>
  </si>
  <si>
    <t>total ejecucion</t>
  </si>
  <si>
    <t>FORMATO 11: ESTADO ECONOMICO DE LA ENTIDAD</t>
  </si>
  <si>
    <t>mes 1</t>
  </si>
  <si>
    <t>mes 2</t>
  </si>
  <si>
    <t>mes 3</t>
  </si>
  <si>
    <t>mes 4</t>
  </si>
  <si>
    <t>mes 5</t>
  </si>
  <si>
    <t>mes 6</t>
  </si>
  <si>
    <t>mes n</t>
  </si>
  <si>
    <t>RETENCION</t>
  </si>
  <si>
    <t>mes 7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</si>
</sst>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\$#.00"/>
    <numFmt numFmtId="169" formatCode="%#.00"/>
    <numFmt numFmtId="170" formatCode="#.00"/>
    <numFmt numFmtId="171" formatCode="#,##0."/>
    <numFmt numFmtId="172" formatCode="\$#."/>
  </numFmts>
  <fonts count="14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2"/>
      <name val="Courier"/>
      <family val="0"/>
    </font>
    <font>
      <b/>
      <sz val="8"/>
      <name val="Arial Narrow"/>
      <family val="2"/>
    </font>
    <font>
      <sz val="10"/>
      <name val="Futura Lt BT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/>
      <protection locked="0"/>
    </xf>
    <xf numFmtId="171" fontId="1" fillId="0" borderId="0">
      <alignment/>
      <protection locked="0"/>
    </xf>
    <xf numFmtId="168" fontId="1" fillId="0" borderId="0">
      <alignment/>
      <protection locked="0"/>
    </xf>
    <xf numFmtId="172" fontId="1" fillId="0" borderId="0">
      <alignment/>
      <protection locked="0"/>
    </xf>
    <xf numFmtId="0" fontId="1" fillId="0" borderId="0">
      <alignment/>
      <protection locked="0"/>
    </xf>
    <xf numFmtId="17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9" fontId="3" fillId="0" borderId="0">
      <alignment/>
      <protection/>
    </xf>
    <xf numFmtId="169" fontId="1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1">
      <alignment/>
      <protection locked="0"/>
    </xf>
  </cellStyleXfs>
  <cellXfs count="85">
    <xf numFmtId="0" fontId="0" fillId="0" borderId="0" xfId="0" applyAlignment="1">
      <alignment/>
    </xf>
    <xf numFmtId="39" fontId="5" fillId="0" borderId="0" xfId="31" applyFont="1" applyAlignment="1">
      <alignment vertical="center"/>
      <protection/>
    </xf>
    <xf numFmtId="39" fontId="4" fillId="0" borderId="0" xfId="31" applyFont="1" applyAlignment="1" quotePrefix="1">
      <alignment horizontal="left" vertical="center"/>
      <protection/>
    </xf>
    <xf numFmtId="39" fontId="6" fillId="0" borderId="0" xfId="31" applyFont="1" applyAlignment="1">
      <alignment vertical="center"/>
      <protection/>
    </xf>
    <xf numFmtId="39" fontId="7" fillId="0" borderId="0" xfId="31" applyFont="1" applyAlignment="1">
      <alignment vertical="center"/>
      <protection/>
    </xf>
    <xf numFmtId="39" fontId="7" fillId="0" borderId="0" xfId="31" applyFont="1" applyAlignment="1" applyProtection="1">
      <alignment horizontal="right" vertical="center"/>
      <protection/>
    </xf>
    <xf numFmtId="39" fontId="7" fillId="0" borderId="0" xfId="31" applyFont="1">
      <alignment/>
      <protection/>
    </xf>
    <xf numFmtId="39" fontId="7" fillId="0" borderId="0" xfId="31" applyFont="1" applyAlignment="1" quotePrefix="1">
      <alignment horizontal="left" vertical="center"/>
      <protection/>
    </xf>
    <xf numFmtId="39" fontId="0" fillId="0" borderId="0" xfId="31" applyFont="1" applyAlignment="1">
      <alignment vertical="center"/>
      <protection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1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39" fontId="4" fillId="0" borderId="0" xfId="31" applyFont="1" applyAlignment="1">
      <alignment horizontal="center" vertical="center"/>
      <protection/>
    </xf>
    <xf numFmtId="39" fontId="4" fillId="0" borderId="0" xfId="31" applyFont="1" applyAlignment="1">
      <alignment vertical="center"/>
      <protection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4" xfId="0" applyBorder="1" applyAlignment="1">
      <alignment horizontal="center"/>
    </xf>
    <xf numFmtId="0" fontId="10" fillId="0" borderId="6" xfId="0" applyFont="1" applyBorder="1" applyAlignment="1">
      <alignment horizontal="center"/>
    </xf>
    <xf numFmtId="4" fontId="0" fillId="0" borderId="7" xfId="0" applyNumberFormat="1" applyBorder="1" applyAlignment="1">
      <alignment/>
    </xf>
    <xf numFmtId="4" fontId="0" fillId="0" borderId="4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2" fontId="0" fillId="0" borderId="3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14" fontId="0" fillId="0" borderId="0" xfId="0" applyNumberFormat="1" applyFill="1" applyBorder="1" applyAlignment="1">
      <alignment/>
    </xf>
    <xf numFmtId="49" fontId="0" fillId="0" borderId="4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9" fontId="4" fillId="0" borderId="0" xfId="31" applyFont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0" xfId="0" applyFont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6" fillId="3" borderId="1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/>
    </xf>
    <xf numFmtId="0" fontId="6" fillId="3" borderId="12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/>
    </xf>
    <xf numFmtId="17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0" fontId="6" fillId="3" borderId="18" xfId="0" applyFont="1" applyFill="1" applyBorder="1" applyAlignment="1">
      <alignment horizontal="center"/>
    </xf>
    <xf numFmtId="4" fontId="6" fillId="3" borderId="7" xfId="0" applyNumberFormat="1" applyFont="1" applyFill="1" applyBorder="1" applyAlignment="1">
      <alignment/>
    </xf>
    <xf numFmtId="0" fontId="6" fillId="3" borderId="1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7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6" fillId="3" borderId="10" xfId="0" applyFont="1" applyFill="1" applyBorder="1" applyAlignment="1">
      <alignment/>
    </xf>
  </cellXfs>
  <cellStyles count="2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eading1" xfId="23"/>
    <cellStyle name="Heading2" xfId="24"/>
    <cellStyle name="Millare?_CRONOGRAMA VALORIZADO DE LA CONTRATA" xfId="25"/>
    <cellStyle name="Comma" xfId="26"/>
    <cellStyle name="Comma [0]" xfId="27"/>
    <cellStyle name="Millareෳ_CRONOGRAMA VALORIZADO DE LA CONTRATA" xfId="28"/>
    <cellStyle name="Currency" xfId="29"/>
    <cellStyle name="Currency [0]" xfId="30"/>
    <cellStyle name="Normal_Formato 04 - Coeficiente de Reajuste" xfId="31"/>
    <cellStyle name="Percent" xfId="32"/>
    <cellStyle name="Percent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2</xdr:col>
      <xdr:colOff>304800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60</xdr:row>
      <xdr:rowOff>47625</xdr:rowOff>
    </xdr:from>
    <xdr:to>
      <xdr:col>18</xdr:col>
      <xdr:colOff>800100</xdr:colOff>
      <xdr:row>64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06575" y="1003935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quidacion%20de%20obra\LIQUIDACION%20DE%20OBRA\LIQUIDACI&#211;N\COSTOS%20Y%20PRESUPUESTOS-FINAL\PAGOS%20EFECTUADOS%20AL%20CONTRATISTA\VALORIZACION12%20TR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VISI&#211;N%20DE%20VALORIZACIONES\RESUMENES\JZN\VAL02%20ADIC03%20TR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VISI&#211;N%20DE%20VALORIZACIONES\RESUMENES\JZN\VALORIZACION13%20TR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VISI&#211;N%20DE%20VALORIZACIONES\RESUMENES\JZN\VAL03%20ADIC02%20TR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lo%20-%20Desaguadero\Etapa%20Supervision%20T-VII\Informes\Mensual\VALORIZACION11%20incluye%20new%20amort.%20TR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ESAR%20R\Mis%20documentos\crt\Informes%20Enviados%20a&#241;o%202000\avanc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lo%20-%20Desaguadero\Etapa%20Supervision%20T-VII\Informes\Mensual\VALORIZACION4%20ADIC%2001%20TR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iquidacion%20Economica%20Ilo%20Desaguadero\COSTOS\Cuadros%20de%20Liquidaci&#243;n%20Cos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quidación"/>
      <sheetName val="Valorización"/>
      <sheetName val="Coef. Reaj. &quot;K&quot;"/>
      <sheetName val="Cálculo de Reintegro"/>
      <sheetName val="Cuadro Resumen Amor. Mat"/>
      <sheetName val="REAJ. Amort.Adel.Mat.01 "/>
      <sheetName val="REAJ. Amort.Adel.Mat.02"/>
      <sheetName val="Resumen de Valorizaciones"/>
      <sheetName val="Resumen Valorización"/>
      <sheetName val="Amort. Adel. en Efectivo"/>
      <sheetName val="Deducc. que no Corresp."/>
      <sheetName val="Avances"/>
      <sheetName val="Datos para Gráficos"/>
      <sheetName val="Amort. Adel. en Efectivo (2)"/>
      <sheetName val="Deducc. que no Corresp. (2)"/>
      <sheetName val="ADELANTOS"/>
      <sheetName val="AMORT"/>
      <sheetName val="REG AMORT 1"/>
      <sheetName val="REG AMORT 2"/>
      <sheetName val="REG AMORT 3"/>
      <sheetName val="Adel Mat 02"/>
      <sheetName val="Mat en Cancha Nº 03"/>
      <sheetName val="Mat en Cancha Nº 04"/>
      <sheetName val="Adel Mat 03"/>
      <sheetName val="Mat en Cancha Nº 05"/>
    </sheetNames>
    <sheetDataSet>
      <sheetData sheetId="0">
        <row r="20">
          <cell r="J20">
            <v>0</v>
          </cell>
          <cell r="K20">
            <v>754973.07</v>
          </cell>
          <cell r="AM20">
            <v>0.7</v>
          </cell>
          <cell r="AN20">
            <v>0.2</v>
          </cell>
          <cell r="AO20">
            <v>0.8702</v>
          </cell>
        </row>
        <row r="21">
          <cell r="J21">
            <v>0.66</v>
          </cell>
          <cell r="K21">
            <v>31097.18</v>
          </cell>
          <cell r="AM21">
            <v>0.4</v>
          </cell>
          <cell r="AN21">
            <v>0</v>
          </cell>
          <cell r="AO21">
            <v>0.4</v>
          </cell>
        </row>
        <row r="24">
          <cell r="J24">
            <v>42638.46</v>
          </cell>
          <cell r="K24">
            <v>13.12</v>
          </cell>
          <cell r="AM24">
            <v>66202.15</v>
          </cell>
          <cell r="AN24">
            <v>0</v>
          </cell>
          <cell r="AO24">
            <v>66202.15</v>
          </cell>
        </row>
        <row r="25">
          <cell r="J25">
            <v>37525.11</v>
          </cell>
          <cell r="K25">
            <v>3</v>
          </cell>
          <cell r="AM25">
            <v>122490.79</v>
          </cell>
          <cell r="AN25">
            <v>0</v>
          </cell>
          <cell r="AO25">
            <v>122490.79</v>
          </cell>
        </row>
        <row r="26">
          <cell r="J26">
            <v>63620.98</v>
          </cell>
          <cell r="K26">
            <v>1.47</v>
          </cell>
          <cell r="AM26">
            <v>28079.85</v>
          </cell>
          <cell r="AN26">
            <v>0</v>
          </cell>
          <cell r="AO26">
            <v>28079.85</v>
          </cell>
        </row>
        <row r="27">
          <cell r="J27">
            <v>142431.06</v>
          </cell>
          <cell r="K27">
            <v>5.27</v>
          </cell>
          <cell r="AM27">
            <v>28079.85</v>
          </cell>
          <cell r="AN27">
            <v>0</v>
          </cell>
          <cell r="AO27">
            <v>28079.85</v>
          </cell>
        </row>
        <row r="28">
          <cell r="J28">
            <v>12269.31</v>
          </cell>
          <cell r="K28">
            <v>2.75</v>
          </cell>
          <cell r="AM28">
            <v>0</v>
          </cell>
          <cell r="AN28">
            <v>0</v>
          </cell>
          <cell r="AO28">
            <v>0</v>
          </cell>
        </row>
        <row r="29">
          <cell r="J29">
            <v>9534.07</v>
          </cell>
          <cell r="K29">
            <v>7.15</v>
          </cell>
        </row>
        <row r="31">
          <cell r="AM31">
            <v>111387.24</v>
          </cell>
          <cell r="AN31">
            <v>111387.24</v>
          </cell>
        </row>
        <row r="32">
          <cell r="J32">
            <v>0</v>
          </cell>
          <cell r="K32">
            <v>16.37</v>
          </cell>
          <cell r="AM32">
            <v>88132.06</v>
          </cell>
          <cell r="AN32">
            <v>0</v>
          </cell>
          <cell r="AO32">
            <v>89352.86</v>
          </cell>
        </row>
        <row r="33">
          <cell r="J33">
            <v>144.61</v>
          </cell>
          <cell r="K33">
            <v>32.53</v>
          </cell>
          <cell r="AM33">
            <v>420992.56</v>
          </cell>
          <cell r="AN33">
            <v>0</v>
          </cell>
          <cell r="AO33">
            <v>420992.56</v>
          </cell>
        </row>
        <row r="34">
          <cell r="J34">
            <v>303.47</v>
          </cell>
          <cell r="K34">
            <v>0.35</v>
          </cell>
          <cell r="AM34">
            <v>301054.63</v>
          </cell>
          <cell r="AN34">
            <v>0</v>
          </cell>
          <cell r="AO34">
            <v>301054.63</v>
          </cell>
        </row>
        <row r="35">
          <cell r="J35">
            <v>30.67</v>
          </cell>
          <cell r="K35">
            <v>0.28</v>
          </cell>
          <cell r="AM35">
            <v>22669.22</v>
          </cell>
          <cell r="AN35">
            <v>0</v>
          </cell>
          <cell r="AO35">
            <v>22669.22</v>
          </cell>
        </row>
        <row r="36">
          <cell r="J36">
            <v>0</v>
          </cell>
          <cell r="K36">
            <v>77.11</v>
          </cell>
          <cell r="AM36">
            <v>121606.62</v>
          </cell>
          <cell r="AN36">
            <v>0</v>
          </cell>
          <cell r="AO36">
            <v>123006</v>
          </cell>
        </row>
        <row r="37">
          <cell r="J37">
            <v>0</v>
          </cell>
          <cell r="K37">
            <v>2.78</v>
          </cell>
          <cell r="AM37">
            <v>301054.63</v>
          </cell>
          <cell r="AN37">
            <v>0</v>
          </cell>
          <cell r="AO37">
            <v>301054.63</v>
          </cell>
        </row>
        <row r="38">
          <cell r="J38">
            <v>30.67</v>
          </cell>
          <cell r="K38">
            <v>3.53</v>
          </cell>
          <cell r="AM38">
            <v>0</v>
          </cell>
          <cell r="AN38">
            <v>0</v>
          </cell>
          <cell r="AO38">
            <v>0</v>
          </cell>
        </row>
        <row r="39">
          <cell r="J39">
            <v>0</v>
          </cell>
          <cell r="K39">
            <v>10.59</v>
          </cell>
          <cell r="AM39">
            <v>146247.52</v>
          </cell>
          <cell r="AN39">
            <v>0</v>
          </cell>
          <cell r="AO39">
            <v>263873.92</v>
          </cell>
        </row>
        <row r="40">
          <cell r="J40">
            <v>0</v>
          </cell>
          <cell r="K40">
            <v>2.42</v>
          </cell>
          <cell r="AM40">
            <v>1133449.39</v>
          </cell>
          <cell r="AN40">
            <v>0</v>
          </cell>
          <cell r="AO40">
            <v>1136266.01</v>
          </cell>
        </row>
        <row r="41">
          <cell r="J41">
            <v>0</v>
          </cell>
          <cell r="K41">
            <v>2.5</v>
          </cell>
          <cell r="AM41">
            <v>28108.7</v>
          </cell>
          <cell r="AN41">
            <v>0</v>
          </cell>
          <cell r="AO41">
            <v>29771.78</v>
          </cell>
        </row>
        <row r="42">
          <cell r="J42">
            <v>0</v>
          </cell>
          <cell r="K42">
            <v>17.53</v>
          </cell>
          <cell r="AM42">
            <v>761885.87</v>
          </cell>
          <cell r="AN42">
            <v>0</v>
          </cell>
          <cell r="AO42">
            <v>761885.87</v>
          </cell>
        </row>
        <row r="43">
          <cell r="J43">
            <v>721071.73</v>
          </cell>
          <cell r="K43">
            <v>0.33</v>
          </cell>
          <cell r="AN43">
            <v>0</v>
          </cell>
        </row>
        <row r="45">
          <cell r="AM45">
            <v>22085.77</v>
          </cell>
          <cell r="AN45">
            <v>33775.69</v>
          </cell>
        </row>
        <row r="46">
          <cell r="J46">
            <v>1508.26</v>
          </cell>
          <cell r="K46">
            <v>9.06</v>
          </cell>
          <cell r="AM46">
            <v>5031.78</v>
          </cell>
          <cell r="AN46">
            <v>0</v>
          </cell>
          <cell r="AO46">
            <v>5031.78</v>
          </cell>
        </row>
        <row r="47">
          <cell r="J47">
            <v>10175</v>
          </cell>
          <cell r="K47">
            <v>14.88</v>
          </cell>
          <cell r="AM47">
            <v>157.3</v>
          </cell>
          <cell r="AN47">
            <v>0</v>
          </cell>
          <cell r="AO47">
            <v>157.3</v>
          </cell>
        </row>
        <row r="48">
          <cell r="J48">
            <v>165.19</v>
          </cell>
          <cell r="K48">
            <v>235.93</v>
          </cell>
          <cell r="AM48">
            <v>390.9</v>
          </cell>
          <cell r="AN48">
            <v>0</v>
          </cell>
          <cell r="AO48">
            <v>390.9</v>
          </cell>
        </row>
        <row r="49">
          <cell r="J49">
            <v>163.95</v>
          </cell>
          <cell r="K49">
            <v>372.48</v>
          </cell>
          <cell r="AM49">
            <v>8</v>
          </cell>
          <cell r="AN49">
            <v>0</v>
          </cell>
          <cell r="AO49">
            <v>8</v>
          </cell>
        </row>
        <row r="50">
          <cell r="J50">
            <v>1.61</v>
          </cell>
          <cell r="K50">
            <v>196.69</v>
          </cell>
          <cell r="AM50">
            <v>8.4</v>
          </cell>
          <cell r="AN50">
            <v>0</v>
          </cell>
          <cell r="AO50">
            <v>5.800000000000001</v>
          </cell>
        </row>
        <row r="51">
          <cell r="J51">
            <v>0</v>
          </cell>
          <cell r="K51">
            <v>238.93</v>
          </cell>
          <cell r="AM51">
            <v>57.74</v>
          </cell>
          <cell r="AN51">
            <v>0</v>
          </cell>
          <cell r="AO51">
            <v>3.5700000000000003</v>
          </cell>
        </row>
        <row r="52">
          <cell r="J52">
            <v>139.54</v>
          </cell>
          <cell r="K52">
            <v>186.27</v>
          </cell>
          <cell r="AM52">
            <v>0</v>
          </cell>
          <cell r="AN52">
            <v>0</v>
          </cell>
          <cell r="AO52">
            <v>145.53</v>
          </cell>
        </row>
        <row r="53">
          <cell r="J53">
            <v>19.8</v>
          </cell>
          <cell r="K53">
            <v>270.56</v>
          </cell>
          <cell r="AM53">
            <v>828.66</v>
          </cell>
          <cell r="AN53">
            <v>0</v>
          </cell>
          <cell r="AO53">
            <v>828.66</v>
          </cell>
        </row>
        <row r="54">
          <cell r="J54">
            <v>1703.39</v>
          </cell>
          <cell r="K54">
            <v>46.93</v>
          </cell>
          <cell r="AM54">
            <v>796.76</v>
          </cell>
          <cell r="AN54">
            <v>0</v>
          </cell>
          <cell r="AO54">
            <v>707.68</v>
          </cell>
        </row>
        <row r="55">
          <cell r="J55">
            <v>13.14</v>
          </cell>
          <cell r="K55">
            <v>42.92</v>
          </cell>
          <cell r="AM55">
            <v>102.18</v>
          </cell>
          <cell r="AN55">
            <v>0</v>
          </cell>
          <cell r="AO55">
            <v>102.18</v>
          </cell>
        </row>
        <row r="56">
          <cell r="J56">
            <v>22171.67</v>
          </cell>
          <cell r="K56">
            <v>2.46</v>
          </cell>
          <cell r="AM56">
            <v>9207.18</v>
          </cell>
          <cell r="AN56">
            <v>0</v>
          </cell>
          <cell r="AO56">
            <v>9445.62</v>
          </cell>
        </row>
        <row r="57">
          <cell r="J57">
            <v>0</v>
          </cell>
          <cell r="K57">
            <v>106.37</v>
          </cell>
          <cell r="AM57">
            <v>934.03</v>
          </cell>
          <cell r="AN57">
            <v>0</v>
          </cell>
          <cell r="AO57">
            <v>1419</v>
          </cell>
        </row>
        <row r="58">
          <cell r="J58">
            <v>0</v>
          </cell>
          <cell r="K58">
            <v>57.09</v>
          </cell>
          <cell r="AM58">
            <v>131371.71</v>
          </cell>
          <cell r="AN58">
            <v>0</v>
          </cell>
          <cell r="AO58">
            <v>131570</v>
          </cell>
        </row>
        <row r="59">
          <cell r="J59">
            <v>0</v>
          </cell>
          <cell r="K59">
            <v>13.68</v>
          </cell>
          <cell r="AM59">
            <v>24024.49</v>
          </cell>
          <cell r="AN59">
            <v>0</v>
          </cell>
          <cell r="AO59">
            <v>25826.09</v>
          </cell>
        </row>
        <row r="60">
          <cell r="J60">
            <v>0</v>
          </cell>
          <cell r="K60">
            <v>79.91</v>
          </cell>
          <cell r="AM60">
            <v>6081.41</v>
          </cell>
          <cell r="AN60">
            <v>0</v>
          </cell>
          <cell r="AO60">
            <v>7525.58</v>
          </cell>
        </row>
        <row r="61">
          <cell r="J61">
            <v>0</v>
          </cell>
          <cell r="K61">
            <v>25.6</v>
          </cell>
          <cell r="AM61">
            <v>3680.65</v>
          </cell>
          <cell r="AN61">
            <v>0</v>
          </cell>
          <cell r="AO61">
            <v>23894.5</v>
          </cell>
        </row>
        <row r="62">
          <cell r="J62">
            <v>0</v>
          </cell>
          <cell r="K62">
            <v>129.87</v>
          </cell>
          <cell r="AM62">
            <v>1430.42</v>
          </cell>
          <cell r="AN62">
            <v>1277.5900000000001</v>
          </cell>
        </row>
        <row r="63">
          <cell r="J63">
            <v>0</v>
          </cell>
          <cell r="K63">
            <v>176.56</v>
          </cell>
          <cell r="AM63">
            <v>922.79</v>
          </cell>
          <cell r="AN63">
            <v>998.34</v>
          </cell>
        </row>
        <row r="64">
          <cell r="J64">
            <v>0</v>
          </cell>
          <cell r="K64">
            <v>41.33</v>
          </cell>
          <cell r="AM64">
            <v>0</v>
          </cell>
          <cell r="AN64">
            <v>0</v>
          </cell>
          <cell r="AO64">
            <v>12.65</v>
          </cell>
        </row>
        <row r="65">
          <cell r="J65">
            <v>0</v>
          </cell>
          <cell r="K65">
            <v>56.17</v>
          </cell>
          <cell r="AM65">
            <v>18</v>
          </cell>
          <cell r="AN65">
            <v>0</v>
          </cell>
          <cell r="AO65">
            <v>18</v>
          </cell>
        </row>
        <row r="66">
          <cell r="J66">
            <v>0</v>
          </cell>
          <cell r="K66">
            <v>18.88</v>
          </cell>
          <cell r="AM66">
            <v>0</v>
          </cell>
          <cell r="AN66">
            <v>0</v>
          </cell>
          <cell r="AO66">
            <v>268.5</v>
          </cell>
        </row>
        <row r="67">
          <cell r="J67">
            <v>12.7</v>
          </cell>
          <cell r="AM67">
            <v>0</v>
          </cell>
          <cell r="AN67">
            <v>57</v>
          </cell>
        </row>
        <row r="68">
          <cell r="AM68">
            <v>0</v>
          </cell>
          <cell r="AN68">
            <v>0</v>
          </cell>
        </row>
        <row r="69">
          <cell r="A69">
            <v>10.55</v>
          </cell>
          <cell r="AM69">
            <v>69.5</v>
          </cell>
          <cell r="AN69">
            <v>0</v>
          </cell>
          <cell r="AO69">
            <v>69.5</v>
          </cell>
        </row>
        <row r="70">
          <cell r="J70">
            <v>0</v>
          </cell>
          <cell r="K70">
            <v>88.61</v>
          </cell>
          <cell r="AN70">
            <v>0</v>
          </cell>
        </row>
        <row r="71">
          <cell r="J71">
            <v>0</v>
          </cell>
          <cell r="K71">
            <v>380.19</v>
          </cell>
          <cell r="AN71">
            <v>0</v>
          </cell>
        </row>
        <row r="72">
          <cell r="J72">
            <v>0</v>
          </cell>
          <cell r="K72">
            <v>351.64</v>
          </cell>
          <cell r="AM72">
            <v>0</v>
          </cell>
          <cell r="AN72">
            <v>0</v>
          </cell>
          <cell r="AO72">
            <v>9249.5</v>
          </cell>
        </row>
        <row r="73">
          <cell r="J73">
            <v>0</v>
          </cell>
          <cell r="K73">
            <v>380.19</v>
          </cell>
          <cell r="AM73">
            <v>41</v>
          </cell>
          <cell r="AN73">
            <v>0</v>
          </cell>
          <cell r="AO73">
            <v>41</v>
          </cell>
        </row>
        <row r="74">
          <cell r="J74">
            <v>0</v>
          </cell>
          <cell r="K74">
            <v>109.3</v>
          </cell>
          <cell r="AM74">
            <v>31.5</v>
          </cell>
          <cell r="AN74">
            <v>0</v>
          </cell>
          <cell r="AO74">
            <v>45</v>
          </cell>
        </row>
        <row r="75">
          <cell r="J75">
            <v>0</v>
          </cell>
          <cell r="K75">
            <v>17.99</v>
          </cell>
          <cell r="AM75">
            <v>32.9</v>
          </cell>
          <cell r="AN75">
            <v>0</v>
          </cell>
          <cell r="AO75">
            <v>40</v>
          </cell>
        </row>
        <row r="76">
          <cell r="J76">
            <v>0</v>
          </cell>
          <cell r="K76">
            <v>11.23</v>
          </cell>
          <cell r="AM76">
            <v>4.05</v>
          </cell>
          <cell r="AN76">
            <v>0</v>
          </cell>
          <cell r="AO76">
            <v>4.05</v>
          </cell>
        </row>
        <row r="77">
          <cell r="J77">
            <v>0</v>
          </cell>
          <cell r="K77">
            <v>91.51</v>
          </cell>
          <cell r="AM77">
            <v>766.8</v>
          </cell>
          <cell r="AN77">
            <v>0</v>
          </cell>
          <cell r="AO77">
            <v>1917</v>
          </cell>
        </row>
        <row r="78">
          <cell r="J78">
            <v>0</v>
          </cell>
          <cell r="AM78">
            <v>0</v>
          </cell>
          <cell r="AN78">
            <v>184.8</v>
          </cell>
        </row>
        <row r="79">
          <cell r="AM79">
            <v>0</v>
          </cell>
          <cell r="AN79">
            <v>0</v>
          </cell>
        </row>
        <row r="80">
          <cell r="A80">
            <v>4.46</v>
          </cell>
          <cell r="AM80">
            <v>319.6</v>
          </cell>
          <cell r="AN80">
            <v>0</v>
          </cell>
          <cell r="AO80">
            <v>319.6</v>
          </cell>
        </row>
        <row r="81">
          <cell r="J81">
            <v>0</v>
          </cell>
          <cell r="K81">
            <v>0.99</v>
          </cell>
          <cell r="AN81">
            <v>0</v>
          </cell>
        </row>
        <row r="82">
          <cell r="J82">
            <v>16891.97</v>
          </cell>
          <cell r="K82">
            <v>6.02</v>
          </cell>
          <cell r="AN82">
            <v>0</v>
          </cell>
        </row>
        <row r="83">
          <cell r="J83">
            <v>0</v>
          </cell>
          <cell r="K83">
            <v>1.15</v>
          </cell>
          <cell r="AM83">
            <v>210306.35</v>
          </cell>
          <cell r="AN83">
            <v>0</v>
          </cell>
          <cell r="AO83">
            <v>217116.42</v>
          </cell>
        </row>
        <row r="84">
          <cell r="J84">
            <v>0</v>
          </cell>
          <cell r="K84">
            <v>4.91</v>
          </cell>
          <cell r="AM84">
            <v>2102055.49</v>
          </cell>
          <cell r="AN84">
            <v>0</v>
          </cell>
          <cell r="AO84">
            <v>2135035.5</v>
          </cell>
        </row>
        <row r="85">
          <cell r="J85">
            <v>0</v>
          </cell>
          <cell r="K85">
            <v>1.09</v>
          </cell>
          <cell r="AM85">
            <v>22670.06</v>
          </cell>
          <cell r="AN85">
            <v>0</v>
          </cell>
          <cell r="AO85">
            <v>22670.06</v>
          </cell>
        </row>
        <row r="86">
          <cell r="J86">
            <v>0</v>
          </cell>
          <cell r="K86">
            <v>4.46</v>
          </cell>
          <cell r="AM86">
            <v>298488.77</v>
          </cell>
          <cell r="AN86">
            <v>0</v>
          </cell>
          <cell r="AO86">
            <v>298488.77</v>
          </cell>
        </row>
        <row r="87">
          <cell r="J87">
            <v>0</v>
          </cell>
          <cell r="K87">
            <v>0.99</v>
          </cell>
          <cell r="AM87">
            <v>175942.88</v>
          </cell>
          <cell r="AN87">
            <v>0</v>
          </cell>
          <cell r="AO87">
            <v>175942.88</v>
          </cell>
        </row>
        <row r="88">
          <cell r="J88">
            <v>0</v>
          </cell>
          <cell r="AM88">
            <v>2282192.41</v>
          </cell>
          <cell r="AN88">
            <v>2282192.41</v>
          </cell>
        </row>
        <row r="89">
          <cell r="AM89">
            <v>98431.89</v>
          </cell>
          <cell r="AN89">
            <v>98431.89</v>
          </cell>
        </row>
        <row r="90">
          <cell r="A90">
            <v>656285.3</v>
          </cell>
          <cell r="AM90">
            <v>265745.85</v>
          </cell>
          <cell r="AN90">
            <v>0</v>
          </cell>
          <cell r="AO90">
            <v>276443.49000000005</v>
          </cell>
        </row>
        <row r="91">
          <cell r="J91">
            <v>0.03</v>
          </cell>
          <cell r="K91">
            <v>610.06</v>
          </cell>
          <cell r="AN91">
            <v>0</v>
          </cell>
        </row>
        <row r="92">
          <cell r="J92">
            <v>0</v>
          </cell>
        </row>
        <row r="93">
          <cell r="AM93">
            <v>0</v>
          </cell>
          <cell r="AN93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quidación"/>
      <sheetName val="Valorización"/>
      <sheetName val="Coef. Reaj. &quot;K&quot;"/>
      <sheetName val="Cálculo de Reintegro"/>
      <sheetName val="Resumen de Valorizacion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quidación"/>
      <sheetName val="Valorización"/>
      <sheetName val="Avances"/>
      <sheetName val="Datos para Gráficos"/>
      <sheetName val="Coef. Reaj. &quot;K&quot;"/>
      <sheetName val="Cálculo de Reintegro"/>
      <sheetName val="Amort. Adel. en Efectivo"/>
      <sheetName val="Amort. Adel. en Efectivo (2)"/>
      <sheetName val="Deducc. que no Corresp."/>
      <sheetName val="Deducc. que no Corresp. (2)"/>
      <sheetName val="ADELANTOS"/>
      <sheetName val="AMORT"/>
      <sheetName val="REG AMORT 1"/>
      <sheetName val="REG AMORT 2"/>
      <sheetName val="REG AMORT 3"/>
      <sheetName val="Adel Mat 02"/>
      <sheetName val="Mat en Cancha Nº 03"/>
      <sheetName val="Mat en Cancha Nº 04"/>
      <sheetName val="Adel Mat 03"/>
      <sheetName val="Mat en Cancha Nº 05"/>
      <sheetName val="Mat en Cancha Nº 06"/>
      <sheetName val="Mat en Cancha Nº 07"/>
      <sheetName val="Adel Mat 04"/>
      <sheetName val="Mat en Cancha Nº 08"/>
      <sheetName val="Resumen de Valorizaciones"/>
    </sheetNames>
    <sheetDataSet>
      <sheetData sheetId="0">
        <row r="20">
          <cell r="AV20">
            <v>214.34</v>
          </cell>
          <cell r="AW20">
            <v>198.13</v>
          </cell>
          <cell r="AX20">
            <v>187.08</v>
          </cell>
          <cell r="AY20">
            <v>195.33</v>
          </cell>
          <cell r="AZ20">
            <v>194.41</v>
          </cell>
          <cell r="BA20">
            <v>191.42</v>
          </cell>
          <cell r="BB20">
            <v>188.3</v>
          </cell>
          <cell r="BC20">
            <v>188.63</v>
          </cell>
          <cell r="BD20">
            <v>187.79</v>
          </cell>
          <cell r="BE20">
            <v>189.99</v>
          </cell>
          <cell r="BF20">
            <v>194.79</v>
          </cell>
          <cell r="BG20">
            <v>203.87</v>
          </cell>
          <cell r="BH20">
            <v>213.58</v>
          </cell>
        </row>
        <row r="21">
          <cell r="AV21">
            <v>327.33</v>
          </cell>
          <cell r="AW21">
            <v>336.14</v>
          </cell>
          <cell r="AX21">
            <v>336.14</v>
          </cell>
          <cell r="AY21">
            <v>336.14</v>
          </cell>
          <cell r="AZ21">
            <v>338.14</v>
          </cell>
          <cell r="BA21">
            <v>336.14</v>
          </cell>
          <cell r="BB21">
            <v>336.14</v>
          </cell>
          <cell r="BC21">
            <v>339.22</v>
          </cell>
          <cell r="BD21">
            <v>340.24</v>
          </cell>
          <cell r="BE21">
            <v>342.7</v>
          </cell>
          <cell r="BF21">
            <v>345.37</v>
          </cell>
          <cell r="BG21">
            <v>345.37</v>
          </cell>
          <cell r="BH21">
            <v>345.37</v>
          </cell>
        </row>
        <row r="22">
          <cell r="AV22">
            <v>257.61</v>
          </cell>
          <cell r="AW22">
            <v>297.45</v>
          </cell>
          <cell r="AX22">
            <v>309.08</v>
          </cell>
          <cell r="AY22">
            <v>323.62</v>
          </cell>
          <cell r="AZ22">
            <v>322.09</v>
          </cell>
          <cell r="BA22">
            <v>319.14</v>
          </cell>
          <cell r="BB22">
            <v>317.43</v>
          </cell>
          <cell r="BC22">
            <v>318.95</v>
          </cell>
          <cell r="BD22">
            <v>317.51</v>
          </cell>
          <cell r="BE22">
            <v>321.24</v>
          </cell>
          <cell r="BF22">
            <v>330.06</v>
          </cell>
          <cell r="BG22">
            <v>335.17</v>
          </cell>
          <cell r="BH22">
            <v>336.14</v>
          </cell>
        </row>
        <row r="23">
          <cell r="AW23">
            <v>0.161</v>
          </cell>
          <cell r="AX23">
            <v>0.165</v>
          </cell>
          <cell r="AY23">
            <v>0.171</v>
          </cell>
          <cell r="AZ23">
            <v>0.171</v>
          </cell>
          <cell r="BA23">
            <v>0.169</v>
          </cell>
          <cell r="BB23">
            <v>0.168</v>
          </cell>
          <cell r="BC23">
            <v>0.169</v>
          </cell>
          <cell r="BD23">
            <v>0.169</v>
          </cell>
          <cell r="BE23">
            <v>0.171</v>
          </cell>
          <cell r="BF23">
            <v>0.175</v>
          </cell>
          <cell r="BG23">
            <v>0.177</v>
          </cell>
          <cell r="BH23">
            <v>0.177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AV24">
            <v>286.11</v>
          </cell>
          <cell r="AW24">
            <v>268.89</v>
          </cell>
          <cell r="AX24">
            <v>262.27</v>
          </cell>
          <cell r="AY24">
            <v>267.57</v>
          </cell>
          <cell r="AZ24">
            <v>261.6</v>
          </cell>
          <cell r="BA24">
            <v>273.53</v>
          </cell>
          <cell r="BB24">
            <v>278.82</v>
          </cell>
          <cell r="BC24">
            <v>278.16</v>
          </cell>
          <cell r="BD24">
            <v>290.08</v>
          </cell>
          <cell r="BE24">
            <v>308.28</v>
          </cell>
          <cell r="BF24">
            <v>327.83</v>
          </cell>
          <cell r="BG24">
            <v>344.39</v>
          </cell>
          <cell r="BH24">
            <v>355.65</v>
          </cell>
        </row>
        <row r="25">
          <cell r="AV25">
            <v>385.09</v>
          </cell>
          <cell r="AW25">
            <v>385.09</v>
          </cell>
          <cell r="AX25">
            <v>385.09</v>
          </cell>
          <cell r="AY25">
            <v>385.09</v>
          </cell>
          <cell r="AZ25">
            <v>385.09</v>
          </cell>
          <cell r="BA25">
            <v>385.09</v>
          </cell>
          <cell r="BB25">
            <v>385.09</v>
          </cell>
          <cell r="BC25">
            <v>385.09</v>
          </cell>
          <cell r="BD25">
            <v>385.09</v>
          </cell>
          <cell r="BE25">
            <v>385.09</v>
          </cell>
          <cell r="BF25">
            <v>402.11</v>
          </cell>
          <cell r="BG25">
            <v>512.75</v>
          </cell>
          <cell r="BH25">
            <v>536.15</v>
          </cell>
        </row>
        <row r="26">
          <cell r="AW26">
            <v>0.143</v>
          </cell>
          <cell r="AX26">
            <v>0.141</v>
          </cell>
          <cell r="AY26">
            <v>0.143</v>
          </cell>
          <cell r="AZ26">
            <v>0.141</v>
          </cell>
          <cell r="BA26">
            <v>0.144</v>
          </cell>
          <cell r="BB26">
            <v>0.145</v>
          </cell>
          <cell r="BC26">
            <v>0.145</v>
          </cell>
          <cell r="BD26">
            <v>0.148</v>
          </cell>
          <cell r="BE26">
            <v>0.152</v>
          </cell>
          <cell r="BF26">
            <v>0.161</v>
          </cell>
          <cell r="BG26">
            <v>0.187</v>
          </cell>
          <cell r="BH26">
            <v>0.194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AV27">
            <v>258.94</v>
          </cell>
          <cell r="AW27">
            <v>258.94</v>
          </cell>
          <cell r="AX27">
            <v>258.94</v>
          </cell>
          <cell r="AY27">
            <v>258.94</v>
          </cell>
          <cell r="AZ27">
            <v>258.94</v>
          </cell>
          <cell r="BA27">
            <v>258.94</v>
          </cell>
          <cell r="BB27">
            <v>258.94</v>
          </cell>
          <cell r="BC27">
            <v>258.94</v>
          </cell>
          <cell r="BD27">
            <v>258.94</v>
          </cell>
          <cell r="BE27">
            <v>258.94</v>
          </cell>
          <cell r="BF27">
            <v>258.94</v>
          </cell>
          <cell r="BG27">
            <v>258.94</v>
          </cell>
          <cell r="BH27">
            <v>258.94</v>
          </cell>
        </row>
        <row r="28">
          <cell r="AW28">
            <v>0.19</v>
          </cell>
          <cell r="AX28">
            <v>0.19</v>
          </cell>
          <cell r="AY28">
            <v>0.19</v>
          </cell>
          <cell r="AZ28">
            <v>0.19</v>
          </cell>
          <cell r="BA28">
            <v>0.19</v>
          </cell>
          <cell r="BB28">
            <v>0.19</v>
          </cell>
          <cell r="BC28">
            <v>0.19</v>
          </cell>
          <cell r="BD28">
            <v>0.19</v>
          </cell>
          <cell r="BE28">
            <v>0.19</v>
          </cell>
          <cell r="BF28">
            <v>0.19</v>
          </cell>
          <cell r="BG28">
            <v>0.19</v>
          </cell>
          <cell r="BH28">
            <v>0.19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AV29">
            <v>225.36</v>
          </cell>
          <cell r="AW29">
            <v>256.09</v>
          </cell>
          <cell r="AX29">
            <v>265.04</v>
          </cell>
          <cell r="AY29">
            <v>277.07</v>
          </cell>
          <cell r="AZ29">
            <v>275.99</v>
          </cell>
          <cell r="BA29">
            <v>273.46</v>
          </cell>
          <cell r="BB29">
            <v>271.78</v>
          </cell>
          <cell r="BC29">
            <v>272.27</v>
          </cell>
          <cell r="BD29">
            <v>270.39</v>
          </cell>
          <cell r="BE29">
            <v>273.56</v>
          </cell>
          <cell r="BF29">
            <v>277.97</v>
          </cell>
          <cell r="BG29">
            <v>282.28</v>
          </cell>
          <cell r="BH29">
            <v>283.32</v>
          </cell>
        </row>
        <row r="30">
          <cell r="AV30">
            <v>253.91</v>
          </cell>
          <cell r="AW30">
            <v>289.69</v>
          </cell>
          <cell r="AX30">
            <v>298.92</v>
          </cell>
          <cell r="AY30">
            <v>313.56</v>
          </cell>
          <cell r="AZ30">
            <v>312.43</v>
          </cell>
          <cell r="BA30">
            <v>305.93</v>
          </cell>
          <cell r="BB30">
            <v>304.39</v>
          </cell>
          <cell r="BC30">
            <v>304.48</v>
          </cell>
          <cell r="BD30">
            <v>303.32</v>
          </cell>
          <cell r="BE30">
            <v>306.37</v>
          </cell>
          <cell r="BF30">
            <v>311.59</v>
          </cell>
          <cell r="BG30">
            <v>316.51</v>
          </cell>
          <cell r="BH30">
            <v>317.68</v>
          </cell>
        </row>
        <row r="31">
          <cell r="AW31">
            <v>0.285</v>
          </cell>
          <cell r="AX31">
            <v>0.295</v>
          </cell>
          <cell r="AY31">
            <v>0.309</v>
          </cell>
          <cell r="AZ31">
            <v>0.307</v>
          </cell>
          <cell r="BA31">
            <v>0.305</v>
          </cell>
          <cell r="BB31">
            <v>0.303</v>
          </cell>
          <cell r="BC31">
            <v>0.303</v>
          </cell>
          <cell r="BD31">
            <v>0.301</v>
          </cell>
          <cell r="BE31">
            <v>0.305</v>
          </cell>
          <cell r="BF31">
            <v>0.31</v>
          </cell>
          <cell r="BG31">
            <v>0.314</v>
          </cell>
          <cell r="BH31">
            <v>0.316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V32">
            <v>250.64</v>
          </cell>
          <cell r="AW32">
            <v>263.31</v>
          </cell>
          <cell r="AX32">
            <v>263.35</v>
          </cell>
          <cell r="AY32">
            <v>264.18</v>
          </cell>
          <cell r="AZ32">
            <v>265.79</v>
          </cell>
          <cell r="BA32">
            <v>267.36</v>
          </cell>
          <cell r="BB32">
            <v>268.62</v>
          </cell>
          <cell r="BC32">
            <v>269.1</v>
          </cell>
          <cell r="BD32">
            <v>269.81</v>
          </cell>
          <cell r="BE32">
            <v>270.28</v>
          </cell>
          <cell r="BF32">
            <v>271.51</v>
          </cell>
          <cell r="BG32">
            <v>271.19</v>
          </cell>
          <cell r="BH32">
            <v>271.95</v>
          </cell>
        </row>
        <row r="35">
          <cell r="AW35">
            <v>0</v>
          </cell>
          <cell r="AX35">
            <v>1</v>
          </cell>
          <cell r="AY35">
            <v>2</v>
          </cell>
          <cell r="AZ35">
            <v>3</v>
          </cell>
          <cell r="BA35">
            <v>4</v>
          </cell>
          <cell r="BB35">
            <v>5</v>
          </cell>
          <cell r="BC35">
            <v>6</v>
          </cell>
          <cell r="BD35">
            <v>7</v>
          </cell>
          <cell r="BE35">
            <v>8</v>
          </cell>
          <cell r="BF35">
            <v>9</v>
          </cell>
          <cell r="BG35">
            <v>10</v>
          </cell>
          <cell r="BH35">
            <v>11</v>
          </cell>
          <cell r="BI35">
            <v>12</v>
          </cell>
          <cell r="BJ35">
            <v>13</v>
          </cell>
          <cell r="BK35">
            <v>14</v>
          </cell>
          <cell r="BL35">
            <v>15</v>
          </cell>
          <cell r="BM35">
            <v>16</v>
          </cell>
          <cell r="BN35">
            <v>17</v>
          </cell>
        </row>
        <row r="36">
          <cell r="AV36" t="str">
            <v>Kr =</v>
          </cell>
          <cell r="AW36">
            <v>1.061</v>
          </cell>
          <cell r="AX36">
            <v>1.073</v>
          </cell>
          <cell r="AY36">
            <v>1.095</v>
          </cell>
          <cell r="AZ36">
            <v>1.093</v>
          </cell>
          <cell r="BA36">
            <v>1.094</v>
          </cell>
          <cell r="BB36">
            <v>1.093</v>
          </cell>
          <cell r="BC36">
            <v>1.095</v>
          </cell>
          <cell r="BD36">
            <v>1.096</v>
          </cell>
          <cell r="BE36">
            <v>1.107</v>
          </cell>
          <cell r="BF36">
            <v>1.1260000000000001</v>
          </cell>
          <cell r="BG36">
            <v>1.1580000000000001</v>
          </cell>
          <cell r="BH36">
            <v>1.168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quidación"/>
      <sheetName val="Valorización"/>
      <sheetName val="Coef. Reaj. &quot;K&quot;"/>
      <sheetName val="Cálculo de Reintegro"/>
      <sheetName val="Resumen de Valorizaciones"/>
    </sheetNames>
    <sheetDataSet>
      <sheetData sheetId="0">
        <row r="20">
          <cell r="AW20">
            <v>258.94</v>
          </cell>
          <cell r="AX20">
            <v>258.94</v>
          </cell>
          <cell r="AY20">
            <v>258.94</v>
          </cell>
        </row>
        <row r="21">
          <cell r="AW21">
            <v>0.167</v>
          </cell>
          <cell r="AX21">
            <v>0.167</v>
          </cell>
          <cell r="AY21">
            <v>0.167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</row>
        <row r="22">
          <cell r="AW22">
            <v>277.97</v>
          </cell>
          <cell r="AX22">
            <v>282.28</v>
          </cell>
          <cell r="AY22">
            <v>283.32</v>
          </cell>
        </row>
        <row r="23">
          <cell r="AW23">
            <v>311.59</v>
          </cell>
          <cell r="AX23">
            <v>316.51</v>
          </cell>
          <cell r="AY23">
            <v>317.68</v>
          </cell>
        </row>
        <row r="24">
          <cell r="AW24">
            <v>205.48</v>
          </cell>
          <cell r="AX24">
            <v>208.66</v>
          </cell>
          <cell r="AY24">
            <v>209.26</v>
          </cell>
        </row>
        <row r="25">
          <cell r="AW25">
            <v>0.545</v>
          </cell>
          <cell r="AX25">
            <v>0.553</v>
          </cell>
          <cell r="AY25">
            <v>0.555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</row>
        <row r="26">
          <cell r="AW26">
            <v>330.06</v>
          </cell>
          <cell r="AX26">
            <v>335.17</v>
          </cell>
          <cell r="AY26">
            <v>336.14</v>
          </cell>
        </row>
        <row r="27">
          <cell r="AW27">
            <v>0.217</v>
          </cell>
          <cell r="AX27">
            <v>0.22</v>
          </cell>
          <cell r="AY27">
            <v>0.221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</row>
        <row r="28">
          <cell r="AW28">
            <v>271.51</v>
          </cell>
          <cell r="AX28">
            <v>271.19</v>
          </cell>
          <cell r="AY28">
            <v>271.95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quidación"/>
      <sheetName val="Valorización"/>
      <sheetName val="Coef. Reaj. &quot;K&quot;"/>
      <sheetName val="Cálculo de Reintegro"/>
      <sheetName val="Amort. Adel. en Efectivo"/>
      <sheetName val="Amort. Adel. en Efectivo (2)"/>
      <sheetName val="Deducc. que no Corresp."/>
      <sheetName val="Deducc. que no Corresp. (2)"/>
      <sheetName val="Amort.Adel.Mat.01"/>
      <sheetName val="Amort.Adel.Mat.02"/>
      <sheetName val="Amort.Adel.Mat.03 "/>
      <sheetName val="Amort.Adel.Mat.04  "/>
      <sheetName val="Mat. en Cancha Nº 01"/>
      <sheetName val="Mat.en Cancha02"/>
      <sheetName val="Mat.en Cancha03"/>
      <sheetName val="Mat. en Cancha Nº 04 "/>
      <sheetName val="Mat. en Cancha Nº 05"/>
      <sheetName val="Mat. en Cancha Nº 06 "/>
      <sheetName val="Mat. en Cancha Nº 07 "/>
      <sheetName val="Mat. en Cancha Nº 08 "/>
      <sheetName val="Resumen de Valorizaciones"/>
      <sheetName val="DATOS1"/>
      <sheetName val="Gráfico1"/>
      <sheetName val="DATOS2"/>
      <sheetName val="Gráfico1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vanc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Valorización"/>
      <sheetName val="Liquidación"/>
      <sheetName val="Coef. Reaj. &quot;K&quot;"/>
      <sheetName val="Cálculo de Reintegro"/>
      <sheetName val="Resumen de Valorizaciones"/>
      <sheetName val="DATOS1"/>
      <sheetName val="Gráfico1"/>
      <sheetName val="DATOS2"/>
      <sheetName val="Gráfico1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sto Final de Obra"/>
      <sheetName val="Liquidación Final de Obra"/>
      <sheetName val="Pagos por Adel.Otorgados"/>
      <sheetName val="Metrados CP"/>
      <sheetName val="Valorización CP"/>
      <sheetName val="Reajuste del Principal"/>
      <sheetName val="Deduccion del Reaj.Adelanto"/>
      <sheetName val="Deduccion del Reaj.Adelanto (2)"/>
      <sheetName val="Retención del Reajuste"/>
      <sheetName val="Coef. Reaj. &quot;K&quot;"/>
      <sheetName val="Adelantos otorgados"/>
      <sheetName val=" pagos valorizacion(principal)"/>
      <sheetName val=" pagos valorizac(adic. 01,02)"/>
      <sheetName val=" resumen pagos valorizaciones"/>
      <sheetName val="Formato 080200  (2)"/>
      <sheetName val="Formato 1103"/>
    </sheetNames>
    <sheetDataSet>
      <sheetData sheetId="12">
        <row r="37">
          <cell r="U37">
            <v>7314466.490000001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view="pageBreakPreview" zoomScale="60" zoomScaleNormal="75" workbookViewId="0" topLeftCell="A1">
      <selection activeCell="A10" sqref="A10:S10"/>
    </sheetView>
  </sheetViews>
  <sheetFormatPr defaultColWidth="11.421875" defaultRowHeight="12.75"/>
  <cols>
    <col min="1" max="1" width="5.7109375" style="0" customWidth="1"/>
    <col min="2" max="2" width="11.57421875" style="0" bestFit="1" customWidth="1"/>
    <col min="3" max="3" width="13.8515625" style="0" customWidth="1"/>
    <col min="4" max="4" width="13.7109375" style="0" customWidth="1"/>
    <col min="5" max="6" width="16.421875" style="0" customWidth="1"/>
    <col min="7" max="7" width="16.421875" style="0" hidden="1" customWidth="1"/>
    <col min="8" max="8" width="13.00390625" style="0" hidden="1" customWidth="1"/>
    <col min="9" max="10" width="16.421875" style="0" customWidth="1"/>
    <col min="11" max="11" width="14.28125" style="0" customWidth="1"/>
    <col min="12" max="13" width="14.140625" style="0" customWidth="1"/>
    <col min="14" max="14" width="14.28125" style="0" customWidth="1"/>
    <col min="15" max="15" width="14.140625" style="0" customWidth="1"/>
    <col min="19" max="19" width="13.57421875" style="0" customWidth="1"/>
    <col min="23" max="23" width="14.8515625" style="0" bestFit="1" customWidth="1"/>
    <col min="24" max="24" width="15.7109375" style="0" customWidth="1"/>
    <col min="27" max="27" width="14.7109375" style="0" customWidth="1"/>
    <col min="29" max="29" width="13.28125" style="0" bestFit="1" customWidth="1"/>
  </cols>
  <sheetData>
    <row r="1" spans="1:10" ht="12.75">
      <c r="A1" s="22"/>
      <c r="B1" s="22"/>
      <c r="C1" s="22"/>
      <c r="D1" s="22"/>
      <c r="E1" s="22"/>
      <c r="F1" s="22"/>
      <c r="G1" s="22"/>
      <c r="H1" s="1"/>
      <c r="I1" s="1"/>
      <c r="J1" s="1"/>
    </row>
    <row r="2" spans="1:10" ht="12.75">
      <c r="A2" s="22"/>
      <c r="B2" s="22"/>
      <c r="C2" s="22"/>
      <c r="D2" s="22"/>
      <c r="E2" s="2"/>
      <c r="F2" s="3"/>
      <c r="G2" s="3"/>
      <c r="H2" s="1"/>
      <c r="I2" s="1"/>
      <c r="J2" s="1"/>
    </row>
    <row r="3" spans="1:10" ht="12.75">
      <c r="A3" s="51"/>
      <c r="B3" s="51"/>
      <c r="C3" s="51"/>
      <c r="D3" s="51"/>
      <c r="E3" s="2"/>
      <c r="F3" s="3"/>
      <c r="G3" s="3"/>
      <c r="H3" s="1"/>
      <c r="I3" s="1"/>
      <c r="J3" s="1"/>
    </row>
    <row r="4" spans="1:10" ht="12.75">
      <c r="A4" s="21"/>
      <c r="B4" s="21"/>
      <c r="C4" s="21"/>
      <c r="D4" s="21"/>
      <c r="E4" s="2"/>
      <c r="F4" s="3"/>
      <c r="G4" s="3"/>
      <c r="H4" s="1"/>
      <c r="I4" s="1"/>
      <c r="J4" s="1"/>
    </row>
    <row r="5" spans="1:10" ht="13.5">
      <c r="A5" s="4" t="s">
        <v>0</v>
      </c>
      <c r="B5" s="5"/>
      <c r="C5" s="6"/>
      <c r="D5" s="7"/>
      <c r="E5" s="8"/>
      <c r="F5" s="8"/>
      <c r="G5" s="8"/>
      <c r="H5" s="1"/>
      <c r="I5" s="1"/>
      <c r="J5" s="1"/>
    </row>
    <row r="6" spans="1:10" ht="13.5">
      <c r="A6" s="4" t="s">
        <v>1</v>
      </c>
      <c r="B6" s="5"/>
      <c r="C6" s="6"/>
      <c r="D6" s="7"/>
      <c r="E6" s="8"/>
      <c r="F6" s="8"/>
      <c r="G6" s="8"/>
      <c r="H6" s="1"/>
      <c r="I6" s="1"/>
      <c r="J6" s="1"/>
    </row>
    <row r="7" spans="1:10" ht="12.75">
      <c r="A7" s="4" t="s">
        <v>2</v>
      </c>
      <c r="B7" s="5"/>
      <c r="C7" s="4"/>
      <c r="D7" s="4"/>
      <c r="E7" s="7"/>
      <c r="F7" s="8"/>
      <c r="G7" s="8"/>
      <c r="H7" s="1"/>
      <c r="I7" s="1"/>
      <c r="J7" s="1"/>
    </row>
    <row r="8" spans="1:10" ht="13.5">
      <c r="A8" s="4" t="s">
        <v>3</v>
      </c>
      <c r="B8" s="5"/>
      <c r="C8" s="6"/>
      <c r="D8" s="6"/>
      <c r="E8" s="7"/>
      <c r="F8" s="8"/>
      <c r="G8" s="8"/>
      <c r="H8" s="1"/>
      <c r="I8" s="1"/>
      <c r="J8" s="1"/>
    </row>
    <row r="10" spans="1:21" ht="20.25">
      <c r="A10" s="54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23"/>
      <c r="U10" s="23"/>
    </row>
    <row r="11" ht="12.75">
      <c r="AA11" t="s">
        <v>4</v>
      </c>
    </row>
    <row r="12" spans="1:27" ht="15" customHeight="1">
      <c r="A12" s="55" t="s">
        <v>5</v>
      </c>
      <c r="B12" s="56" t="s">
        <v>6</v>
      </c>
      <c r="C12" s="56" t="s">
        <v>7</v>
      </c>
      <c r="D12" s="57" t="s">
        <v>8</v>
      </c>
      <c r="E12" s="77" t="s">
        <v>9</v>
      </c>
      <c r="F12" s="77"/>
      <c r="G12" s="77"/>
      <c r="H12" s="58"/>
      <c r="I12" s="78" t="s">
        <v>10</v>
      </c>
      <c r="J12" s="79"/>
      <c r="K12" s="57" t="s">
        <v>7</v>
      </c>
      <c r="L12" s="59" t="s">
        <v>47</v>
      </c>
      <c r="M12" s="56" t="s">
        <v>11</v>
      </c>
      <c r="N12" s="59" t="s">
        <v>7</v>
      </c>
      <c r="O12" s="56" t="s">
        <v>12</v>
      </c>
      <c r="P12" s="78" t="s">
        <v>13</v>
      </c>
      <c r="Q12" s="77"/>
      <c r="R12" s="77"/>
      <c r="S12" s="79"/>
      <c r="T12" s="25"/>
      <c r="U12" s="25"/>
      <c r="W12" t="s">
        <v>14</v>
      </c>
      <c r="Y12" t="s">
        <v>15</v>
      </c>
      <c r="AA12" t="s">
        <v>14</v>
      </c>
    </row>
    <row r="13" spans="1:27" ht="15" customHeight="1">
      <c r="A13" s="60"/>
      <c r="B13" s="61"/>
      <c r="C13" s="61" t="s">
        <v>16</v>
      </c>
      <c r="D13" s="62" t="s">
        <v>17</v>
      </c>
      <c r="E13" s="55" t="s">
        <v>18</v>
      </c>
      <c r="F13" s="56" t="s">
        <v>18</v>
      </c>
      <c r="G13" s="57" t="s">
        <v>19</v>
      </c>
      <c r="H13" s="75" t="s">
        <v>20</v>
      </c>
      <c r="I13" s="56" t="s">
        <v>21</v>
      </c>
      <c r="J13" s="57" t="s">
        <v>21</v>
      </c>
      <c r="K13" s="62" t="s">
        <v>22</v>
      </c>
      <c r="L13" s="63"/>
      <c r="M13" s="61" t="s">
        <v>23</v>
      </c>
      <c r="N13" s="63" t="s">
        <v>24</v>
      </c>
      <c r="O13" s="61"/>
      <c r="P13" s="55" t="s">
        <v>25</v>
      </c>
      <c r="Q13" s="56" t="s">
        <v>26</v>
      </c>
      <c r="R13" s="80" t="s">
        <v>27</v>
      </c>
      <c r="S13" s="84" t="s">
        <v>28</v>
      </c>
      <c r="T13" s="26"/>
      <c r="U13" s="26"/>
      <c r="W13" t="s">
        <v>29</v>
      </c>
      <c r="AA13" t="s">
        <v>29</v>
      </c>
    </row>
    <row r="14" spans="1:21" ht="15" customHeight="1">
      <c r="A14" s="64"/>
      <c r="B14" s="65"/>
      <c r="C14" s="65" t="s">
        <v>30</v>
      </c>
      <c r="D14" s="66" t="s">
        <v>30</v>
      </c>
      <c r="E14" s="68" t="s">
        <v>24</v>
      </c>
      <c r="F14" s="65" t="s">
        <v>31</v>
      </c>
      <c r="G14" s="66" t="s">
        <v>32</v>
      </c>
      <c r="H14" s="76"/>
      <c r="I14" s="65" t="s">
        <v>24</v>
      </c>
      <c r="J14" s="66" t="s">
        <v>31</v>
      </c>
      <c r="K14" s="66" t="s">
        <v>30</v>
      </c>
      <c r="L14" s="67" t="s">
        <v>30</v>
      </c>
      <c r="M14" s="65" t="s">
        <v>30</v>
      </c>
      <c r="N14" s="67" t="s">
        <v>30</v>
      </c>
      <c r="O14" s="65" t="s">
        <v>30</v>
      </c>
      <c r="P14" s="68" t="s">
        <v>5</v>
      </c>
      <c r="Q14" s="65" t="s">
        <v>5</v>
      </c>
      <c r="R14" s="69" t="s">
        <v>33</v>
      </c>
      <c r="S14" s="65" t="s">
        <v>5</v>
      </c>
      <c r="T14" s="25"/>
      <c r="U14" s="25"/>
    </row>
    <row r="15" spans="1:27" ht="12.75">
      <c r="A15" s="28">
        <v>1</v>
      </c>
      <c r="B15" s="70" t="s">
        <v>40</v>
      </c>
      <c r="C15" s="29"/>
      <c r="D15" s="38"/>
      <c r="E15" s="9"/>
      <c r="F15" s="39"/>
      <c r="G15" s="9"/>
      <c r="H15" s="9"/>
      <c r="I15" s="39"/>
      <c r="J15" s="30"/>
      <c r="K15" s="9"/>
      <c r="L15" s="37"/>
      <c r="M15" s="38"/>
      <c r="N15" s="9"/>
      <c r="O15" s="38"/>
      <c r="P15" s="44"/>
      <c r="Q15" s="81"/>
      <c r="R15" s="45"/>
      <c r="S15" s="81"/>
      <c r="X15" s="10" t="s">
        <v>34</v>
      </c>
      <c r="AA15">
        <v>232218.38</v>
      </c>
    </row>
    <row r="16" spans="1:27" ht="12.75">
      <c r="A16" s="31"/>
      <c r="B16" s="71"/>
      <c r="C16" s="29"/>
      <c r="D16" s="39"/>
      <c r="E16" s="9"/>
      <c r="F16" s="39"/>
      <c r="G16" s="9"/>
      <c r="H16" s="9"/>
      <c r="I16" s="39"/>
      <c r="J16" s="30"/>
      <c r="K16" s="9"/>
      <c r="L16" s="34"/>
      <c r="M16" s="39"/>
      <c r="N16" s="9"/>
      <c r="O16" s="39"/>
      <c r="P16" s="46"/>
      <c r="Q16" s="81"/>
      <c r="R16" s="45"/>
      <c r="S16" s="81"/>
      <c r="W16">
        <f>+K15+O16</f>
        <v>0</v>
      </c>
      <c r="AA16">
        <v>459872.54</v>
      </c>
    </row>
    <row r="17" spans="1:27" ht="12.75">
      <c r="A17" s="31">
        <v>2</v>
      </c>
      <c r="B17" s="72" t="s">
        <v>41</v>
      </c>
      <c r="C17" s="29"/>
      <c r="D17" s="39"/>
      <c r="E17" s="9"/>
      <c r="F17" s="39"/>
      <c r="G17" s="9"/>
      <c r="H17" s="9"/>
      <c r="I17" s="39"/>
      <c r="J17" s="30"/>
      <c r="K17" s="9"/>
      <c r="L17" s="34"/>
      <c r="M17" s="39"/>
      <c r="N17" s="9"/>
      <c r="O17" s="39"/>
      <c r="P17" s="44"/>
      <c r="Q17" s="81"/>
      <c r="R17" s="45"/>
      <c r="S17" s="81"/>
      <c r="X17" s="10" t="s">
        <v>34</v>
      </c>
      <c r="AA17">
        <v>994234.23</v>
      </c>
    </row>
    <row r="18" spans="1:27" ht="12.75">
      <c r="A18" s="31"/>
      <c r="B18" s="71"/>
      <c r="C18" s="29"/>
      <c r="D18" s="39"/>
      <c r="E18" s="9"/>
      <c r="F18" s="39"/>
      <c r="G18" s="9"/>
      <c r="H18" s="9"/>
      <c r="I18" s="39"/>
      <c r="J18" s="30"/>
      <c r="K18" s="9"/>
      <c r="L18" s="34"/>
      <c r="M18" s="39"/>
      <c r="N18" s="9"/>
      <c r="O18" s="39"/>
      <c r="P18" s="46"/>
      <c r="Q18" s="81"/>
      <c r="R18" s="45"/>
      <c r="S18" s="81"/>
      <c r="W18">
        <f>+K17+O18</f>
        <v>0</v>
      </c>
      <c r="AA18">
        <v>1408064.67</v>
      </c>
    </row>
    <row r="19" spans="1:27" ht="12.75">
      <c r="A19" s="31">
        <v>3</v>
      </c>
      <c r="B19" s="72" t="s">
        <v>42</v>
      </c>
      <c r="C19" s="29"/>
      <c r="D19" s="39"/>
      <c r="E19" s="9"/>
      <c r="F19" s="39"/>
      <c r="G19" s="9"/>
      <c r="H19" s="9"/>
      <c r="I19" s="39"/>
      <c r="J19" s="30"/>
      <c r="K19" s="9"/>
      <c r="L19" s="34"/>
      <c r="M19" s="39"/>
      <c r="N19" s="9"/>
      <c r="O19" s="39"/>
      <c r="P19" s="44"/>
      <c r="Q19" s="81"/>
      <c r="R19" s="45"/>
      <c r="S19" s="81"/>
      <c r="AA19">
        <v>1554161.54</v>
      </c>
    </row>
    <row r="20" spans="1:27" ht="12.75">
      <c r="A20" s="31"/>
      <c r="B20" s="71"/>
      <c r="C20" s="29"/>
      <c r="D20" s="39"/>
      <c r="E20" s="9"/>
      <c r="F20" s="39"/>
      <c r="G20" s="9"/>
      <c r="H20" s="9"/>
      <c r="I20" s="39"/>
      <c r="J20" s="30"/>
      <c r="K20" s="9"/>
      <c r="L20" s="34"/>
      <c r="M20" s="39"/>
      <c r="N20" s="9"/>
      <c r="O20" s="39"/>
      <c r="P20" s="46"/>
      <c r="Q20" s="81"/>
      <c r="R20" s="45"/>
      <c r="S20" s="81"/>
      <c r="W20">
        <f>+K19+O20</f>
        <v>0</v>
      </c>
      <c r="X20" s="10" t="s">
        <v>34</v>
      </c>
      <c r="AA20">
        <v>2927341.9</v>
      </c>
    </row>
    <row r="21" spans="1:27" ht="12.75">
      <c r="A21" s="31">
        <v>4</v>
      </c>
      <c r="B21" s="72" t="s">
        <v>43</v>
      </c>
      <c r="C21" s="29"/>
      <c r="D21" s="39"/>
      <c r="E21" s="9"/>
      <c r="F21" s="39"/>
      <c r="G21" s="9"/>
      <c r="H21" s="9"/>
      <c r="I21" s="39"/>
      <c r="J21" s="30"/>
      <c r="K21" s="9"/>
      <c r="L21" s="34"/>
      <c r="M21" s="39"/>
      <c r="N21" s="9"/>
      <c r="O21" s="39"/>
      <c r="P21" s="44"/>
      <c r="Q21" s="81"/>
      <c r="R21" s="45"/>
      <c r="S21" s="81"/>
      <c r="AA21">
        <v>758212.62</v>
      </c>
    </row>
    <row r="22" spans="1:27" ht="12.75">
      <c r="A22" s="31"/>
      <c r="B22" s="71"/>
      <c r="C22" s="29"/>
      <c r="D22" s="39"/>
      <c r="E22" s="9"/>
      <c r="F22" s="39"/>
      <c r="G22" s="9"/>
      <c r="H22" s="9"/>
      <c r="I22" s="39"/>
      <c r="J22" s="30"/>
      <c r="K22" s="9"/>
      <c r="L22" s="34"/>
      <c r="M22" s="39"/>
      <c r="N22" s="9"/>
      <c r="O22" s="39"/>
      <c r="P22" s="46"/>
      <c r="Q22" s="81"/>
      <c r="R22" s="45"/>
      <c r="S22" s="81"/>
      <c r="W22">
        <f>+K21+O22</f>
        <v>0</v>
      </c>
      <c r="X22" s="10" t="s">
        <v>34</v>
      </c>
      <c r="AA22">
        <v>6449751.59</v>
      </c>
    </row>
    <row r="23" spans="1:27" ht="12.75">
      <c r="A23" s="31">
        <v>5</v>
      </c>
      <c r="B23" s="72" t="s">
        <v>44</v>
      </c>
      <c r="C23" s="29"/>
      <c r="D23" s="39"/>
      <c r="E23" s="9"/>
      <c r="F23" s="39"/>
      <c r="G23" s="9"/>
      <c r="H23" s="9"/>
      <c r="I23" s="39"/>
      <c r="J23" s="30"/>
      <c r="K23" s="9"/>
      <c r="L23" s="34"/>
      <c r="M23" s="39"/>
      <c r="N23" s="9"/>
      <c r="O23" s="39"/>
      <c r="P23" s="44"/>
      <c r="Q23" s="81"/>
      <c r="R23" s="45"/>
      <c r="S23" s="81"/>
      <c r="AA23">
        <v>6867267.53</v>
      </c>
    </row>
    <row r="24" spans="1:27" ht="12.75">
      <c r="A24" s="31"/>
      <c r="B24" s="71"/>
      <c r="C24" s="29"/>
      <c r="D24" s="39"/>
      <c r="E24" s="9"/>
      <c r="F24" s="39"/>
      <c r="G24" s="9"/>
      <c r="H24" s="9"/>
      <c r="I24" s="39"/>
      <c r="J24" s="30"/>
      <c r="K24" s="9"/>
      <c r="L24" s="34"/>
      <c r="M24" s="39"/>
      <c r="N24" s="9"/>
      <c r="O24" s="39"/>
      <c r="P24" s="46"/>
      <c r="Q24" s="81"/>
      <c r="R24" s="45"/>
      <c r="S24" s="81"/>
      <c r="W24">
        <f>+K23+O24</f>
        <v>0</v>
      </c>
      <c r="X24" s="10" t="s">
        <v>34</v>
      </c>
      <c r="AA24">
        <v>1236108.16</v>
      </c>
    </row>
    <row r="25" spans="1:27" ht="12.75">
      <c r="A25" s="31">
        <v>6</v>
      </c>
      <c r="B25" s="72" t="s">
        <v>45</v>
      </c>
      <c r="C25" s="29"/>
      <c r="D25" s="39"/>
      <c r="E25" s="9"/>
      <c r="F25" s="39"/>
      <c r="G25" s="9"/>
      <c r="H25" s="9"/>
      <c r="I25" s="39"/>
      <c r="J25" s="30"/>
      <c r="K25" s="9"/>
      <c r="L25" s="34"/>
      <c r="M25" s="39"/>
      <c r="N25" s="9"/>
      <c r="O25" s="39"/>
      <c r="P25" s="44"/>
      <c r="Q25" s="81"/>
      <c r="R25" s="45"/>
      <c r="S25" s="81"/>
      <c r="AA25">
        <v>9439529.13</v>
      </c>
    </row>
    <row r="26" spans="1:27" ht="12.75">
      <c r="A26" s="31"/>
      <c r="B26" s="71"/>
      <c r="C26" s="29"/>
      <c r="D26" s="39"/>
      <c r="E26" s="9"/>
      <c r="F26" s="39"/>
      <c r="G26" s="9"/>
      <c r="H26" s="9"/>
      <c r="I26" s="39"/>
      <c r="J26" s="30"/>
      <c r="K26" s="9"/>
      <c r="L26" s="34"/>
      <c r="M26" s="39"/>
      <c r="N26" s="9"/>
      <c r="O26" s="39"/>
      <c r="P26" s="46"/>
      <c r="Q26" s="81"/>
      <c r="R26" s="45"/>
      <c r="S26" s="81"/>
      <c r="W26" s="11">
        <f>+K25+O26</f>
        <v>0</v>
      </c>
      <c r="X26" s="10" t="s">
        <v>34</v>
      </c>
      <c r="AA26">
        <v>71560.8</v>
      </c>
    </row>
    <row r="27" spans="1:27" ht="12.75">
      <c r="A27" s="31">
        <v>7</v>
      </c>
      <c r="B27" s="72" t="s">
        <v>48</v>
      </c>
      <c r="C27" s="29"/>
      <c r="D27" s="39"/>
      <c r="E27" s="9"/>
      <c r="F27" s="39"/>
      <c r="G27" s="9"/>
      <c r="H27" s="9"/>
      <c r="I27" s="39"/>
      <c r="J27" s="30"/>
      <c r="K27" s="9"/>
      <c r="L27" s="34"/>
      <c r="M27" s="39"/>
      <c r="N27" s="9"/>
      <c r="O27" s="39"/>
      <c r="P27" s="44"/>
      <c r="Q27" s="81"/>
      <c r="R27" s="45"/>
      <c r="S27" s="81"/>
      <c r="AA27">
        <v>397560.02</v>
      </c>
    </row>
    <row r="28" spans="1:27" ht="12.75">
      <c r="A28" s="31"/>
      <c r="B28" s="71"/>
      <c r="C28" s="29"/>
      <c r="D28" s="39"/>
      <c r="E28" s="9"/>
      <c r="F28" s="39"/>
      <c r="G28" s="9"/>
      <c r="H28" s="9"/>
      <c r="I28" s="39"/>
      <c r="J28" s="30"/>
      <c r="K28" s="9"/>
      <c r="L28" s="34"/>
      <c r="M28" s="39"/>
      <c r="N28" s="9"/>
      <c r="O28" s="39"/>
      <c r="P28" s="47"/>
      <c r="Q28" s="82"/>
      <c r="R28" s="48"/>
      <c r="S28" s="82"/>
      <c r="W28" s="11">
        <f>+K27+O28</f>
        <v>0</v>
      </c>
      <c r="X28" s="10" t="s">
        <v>34</v>
      </c>
      <c r="Y28" s="11"/>
      <c r="AA28">
        <v>254728.72</v>
      </c>
    </row>
    <row r="29" spans="1:27" ht="12.75">
      <c r="A29" s="31"/>
      <c r="B29" s="72"/>
      <c r="C29" s="29"/>
      <c r="D29" s="39"/>
      <c r="E29" s="9"/>
      <c r="F29" s="39"/>
      <c r="G29" s="9"/>
      <c r="H29" s="9"/>
      <c r="I29" s="39"/>
      <c r="J29" s="30"/>
      <c r="K29" s="9"/>
      <c r="L29" s="34"/>
      <c r="M29" s="39"/>
      <c r="N29" s="9"/>
      <c r="O29" s="39"/>
      <c r="P29" s="49"/>
      <c r="Q29" s="82"/>
      <c r="R29" s="48"/>
      <c r="S29" s="82"/>
      <c r="T29" s="27"/>
      <c r="U29" s="27"/>
      <c r="X29" s="11"/>
      <c r="AA29" s="12">
        <f>SUM(AA15:AA28)</f>
        <v>33050611.83</v>
      </c>
    </row>
    <row r="30" spans="1:24" ht="12.75">
      <c r="A30" s="31"/>
      <c r="B30" s="71"/>
      <c r="C30" s="29"/>
      <c r="D30" s="39"/>
      <c r="E30" s="9"/>
      <c r="F30" s="39"/>
      <c r="G30" s="9"/>
      <c r="H30" s="9"/>
      <c r="I30" s="39"/>
      <c r="J30" s="30"/>
      <c r="K30" s="9"/>
      <c r="L30" s="34"/>
      <c r="M30" s="39"/>
      <c r="N30" s="9"/>
      <c r="O30" s="39"/>
      <c r="P30" s="47"/>
      <c r="Q30" s="82"/>
      <c r="R30" s="48"/>
      <c r="S30" s="82"/>
      <c r="T30" s="27"/>
      <c r="U30" s="27"/>
      <c r="W30" s="11">
        <f>+K29+O30</f>
        <v>0</v>
      </c>
      <c r="X30" s="10" t="s">
        <v>34</v>
      </c>
    </row>
    <row r="31" spans="1:26" ht="12.75">
      <c r="A31" s="31"/>
      <c r="B31" s="72"/>
      <c r="C31" s="29"/>
      <c r="D31" s="39"/>
      <c r="E31" s="9"/>
      <c r="F31" s="39"/>
      <c r="G31" s="9"/>
      <c r="H31" s="9"/>
      <c r="I31" s="39"/>
      <c r="J31" s="30"/>
      <c r="K31" s="9"/>
      <c r="L31" s="34"/>
      <c r="M31" s="39"/>
      <c r="N31" s="9"/>
      <c r="O31" s="39"/>
      <c r="P31" s="46"/>
      <c r="Q31" s="81"/>
      <c r="R31" s="45"/>
      <c r="S31" s="81"/>
      <c r="W31" s="13">
        <f>+K30:K31+O31</f>
        <v>0</v>
      </c>
      <c r="X31" s="10" t="s">
        <v>34</v>
      </c>
      <c r="Y31" s="14">
        <f>+W31+W32</f>
        <v>0</v>
      </c>
      <c r="Z31" t="s">
        <v>34</v>
      </c>
    </row>
    <row r="32" spans="1:24" ht="12.75">
      <c r="A32" s="31"/>
      <c r="B32" s="71"/>
      <c r="C32" s="29"/>
      <c r="D32" s="39"/>
      <c r="E32" s="9"/>
      <c r="F32" s="39"/>
      <c r="G32" s="9"/>
      <c r="H32" s="9"/>
      <c r="I32" s="39"/>
      <c r="J32" s="30"/>
      <c r="K32" s="9"/>
      <c r="L32" s="34"/>
      <c r="M32" s="39"/>
      <c r="N32" s="9"/>
      <c r="O32" s="39"/>
      <c r="P32" s="46"/>
      <c r="Q32" s="81"/>
      <c r="R32" s="45"/>
      <c r="S32" s="81"/>
      <c r="W32" s="13">
        <f>+O32</f>
        <v>0</v>
      </c>
      <c r="X32" s="10" t="s">
        <v>34</v>
      </c>
    </row>
    <row r="33" spans="1:19" ht="12.75">
      <c r="A33" s="31"/>
      <c r="B33" s="72"/>
      <c r="C33" s="29"/>
      <c r="D33" s="39"/>
      <c r="E33" s="9"/>
      <c r="F33" s="39"/>
      <c r="G33" s="9"/>
      <c r="H33" s="9"/>
      <c r="I33" s="39"/>
      <c r="J33" s="30"/>
      <c r="K33" s="9"/>
      <c r="L33" s="34"/>
      <c r="M33" s="39"/>
      <c r="N33" s="9"/>
      <c r="O33" s="39"/>
      <c r="P33" s="44"/>
      <c r="Q33" s="81"/>
      <c r="R33" s="45"/>
      <c r="S33" s="81"/>
    </row>
    <row r="34" spans="1:24" ht="12.75">
      <c r="A34" s="31"/>
      <c r="B34" s="71"/>
      <c r="C34" s="29"/>
      <c r="D34" s="39"/>
      <c r="E34" s="9"/>
      <c r="F34" s="39"/>
      <c r="G34" s="9"/>
      <c r="H34" s="9"/>
      <c r="I34" s="39"/>
      <c r="J34" s="30"/>
      <c r="K34" s="9"/>
      <c r="L34" s="34"/>
      <c r="M34" s="39"/>
      <c r="N34" s="9"/>
      <c r="O34" s="39"/>
      <c r="P34" s="46"/>
      <c r="Q34" s="81"/>
      <c r="R34" s="45"/>
      <c r="S34" s="81"/>
      <c r="W34" s="11">
        <f>+K33+O34</f>
        <v>0</v>
      </c>
      <c r="X34" s="10" t="s">
        <v>34</v>
      </c>
    </row>
    <row r="35" spans="1:29" ht="12.75">
      <c r="A35" s="31"/>
      <c r="B35" s="72"/>
      <c r="C35" s="29"/>
      <c r="D35" s="39"/>
      <c r="E35" s="9"/>
      <c r="F35" s="39"/>
      <c r="G35" s="9"/>
      <c r="H35" s="9"/>
      <c r="I35" s="39"/>
      <c r="J35" s="30"/>
      <c r="K35" s="9"/>
      <c r="L35" s="34"/>
      <c r="M35" s="39"/>
      <c r="N35" s="9"/>
      <c r="O35" s="39"/>
      <c r="P35" s="44"/>
      <c r="Q35" s="81"/>
      <c r="R35" s="45"/>
      <c r="S35" s="81"/>
      <c r="W35" s="11">
        <f>+K34:K35+O35</f>
        <v>0</v>
      </c>
      <c r="X35" s="10" t="s">
        <v>34</v>
      </c>
      <c r="Y35" s="14">
        <f>+W35+W36</f>
        <v>0</v>
      </c>
      <c r="Z35" t="s">
        <v>34</v>
      </c>
      <c r="AC35" s="9"/>
    </row>
    <row r="36" spans="1:24" ht="12.75">
      <c r="A36" s="31"/>
      <c r="B36" s="71"/>
      <c r="C36" s="29"/>
      <c r="D36" s="39"/>
      <c r="E36" s="9"/>
      <c r="F36" s="39"/>
      <c r="G36" s="9"/>
      <c r="H36" s="9"/>
      <c r="I36" s="39"/>
      <c r="J36" s="30"/>
      <c r="K36" s="9"/>
      <c r="L36" s="34"/>
      <c r="M36" s="39"/>
      <c r="N36" s="9"/>
      <c r="O36" s="39"/>
      <c r="P36" s="44"/>
      <c r="Q36" s="81"/>
      <c r="R36" s="45"/>
      <c r="S36" s="81"/>
      <c r="W36" s="11">
        <f>+O36</f>
        <v>0</v>
      </c>
      <c r="X36" s="10" t="s">
        <v>34</v>
      </c>
    </row>
    <row r="37" spans="1:27" ht="12.75">
      <c r="A37" s="31"/>
      <c r="B37" s="72"/>
      <c r="C37" s="29"/>
      <c r="D37" s="39"/>
      <c r="E37" s="9"/>
      <c r="F37" s="39"/>
      <c r="G37" s="9"/>
      <c r="H37" s="9"/>
      <c r="I37" s="39"/>
      <c r="J37" s="30"/>
      <c r="K37" s="9"/>
      <c r="L37" s="34"/>
      <c r="M37" s="39"/>
      <c r="N37" s="9"/>
      <c r="O37" s="39"/>
      <c r="P37" s="44"/>
      <c r="Q37" s="81"/>
      <c r="R37" s="45"/>
      <c r="S37" s="81"/>
      <c r="W37" s="11"/>
      <c r="X37" s="11"/>
      <c r="AA37" s="9"/>
    </row>
    <row r="38" spans="1:24" ht="12.75">
      <c r="A38" s="31"/>
      <c r="B38" s="71"/>
      <c r="C38" s="29"/>
      <c r="D38" s="39"/>
      <c r="E38" s="9"/>
      <c r="F38" s="39"/>
      <c r="G38" s="9"/>
      <c r="H38" s="9"/>
      <c r="I38" s="39"/>
      <c r="J38" s="30"/>
      <c r="K38" s="9"/>
      <c r="L38" s="34"/>
      <c r="M38" s="39"/>
      <c r="N38" s="9"/>
      <c r="O38" s="39"/>
      <c r="P38" s="49"/>
      <c r="Q38" s="82"/>
      <c r="R38" s="48"/>
      <c r="S38" s="82"/>
      <c r="W38">
        <f>+K37+O38</f>
        <v>0</v>
      </c>
      <c r="X38" s="10" t="s">
        <v>34</v>
      </c>
    </row>
    <row r="39" spans="1:21" ht="12.75">
      <c r="A39" s="31" t="s">
        <v>5</v>
      </c>
      <c r="B39" s="72" t="s">
        <v>46</v>
      </c>
      <c r="C39" s="29"/>
      <c r="D39" s="39"/>
      <c r="E39" s="9"/>
      <c r="F39" s="39"/>
      <c r="G39" s="9"/>
      <c r="H39" s="9"/>
      <c r="I39" s="39"/>
      <c r="J39" s="30"/>
      <c r="K39" s="9"/>
      <c r="L39" s="34"/>
      <c r="M39" s="39"/>
      <c r="N39" s="9"/>
      <c r="O39" s="39"/>
      <c r="P39" s="47"/>
      <c r="Q39" s="82"/>
      <c r="R39" s="26"/>
      <c r="S39" s="82"/>
      <c r="T39" s="27"/>
      <c r="U39" s="27"/>
    </row>
    <row r="40" spans="1:24" ht="12.75">
      <c r="A40" s="32"/>
      <c r="B40" s="73"/>
      <c r="C40" s="33"/>
      <c r="D40" s="74"/>
      <c r="E40" s="9"/>
      <c r="F40" s="74"/>
      <c r="G40" s="9"/>
      <c r="H40" s="11"/>
      <c r="I40" s="40"/>
      <c r="J40" s="36"/>
      <c r="K40" s="11"/>
      <c r="L40" s="35"/>
      <c r="M40" s="40"/>
      <c r="N40" s="11"/>
      <c r="O40" s="40"/>
      <c r="P40" s="47"/>
      <c r="Q40" s="83"/>
      <c r="R40" s="26"/>
      <c r="S40" s="83"/>
      <c r="T40" s="27"/>
      <c r="U40" s="27"/>
      <c r="W40">
        <f>+K39+O40</f>
        <v>0</v>
      </c>
      <c r="X40" s="10" t="s">
        <v>34</v>
      </c>
    </row>
    <row r="41" spans="1:27" ht="18" customHeight="1">
      <c r="A41" s="52" t="s">
        <v>35</v>
      </c>
      <c r="B41" s="53"/>
      <c r="C41" s="15"/>
      <c r="D41" s="15"/>
      <c r="E41" s="41"/>
      <c r="F41" s="15"/>
      <c r="G41" s="42"/>
      <c r="H41" s="16"/>
      <c r="I41" s="15"/>
      <c r="J41" s="15"/>
      <c r="K41" s="43"/>
      <c r="L41" s="15"/>
      <c r="M41" s="43"/>
      <c r="N41" s="43"/>
      <c r="O41" s="43"/>
      <c r="P41" s="50"/>
      <c r="Q41" s="17"/>
      <c r="R41" s="17"/>
      <c r="S41" s="18"/>
      <c r="T41" s="24"/>
      <c r="U41" s="24"/>
      <c r="W41" s="12">
        <f>SUM(W16:W40)</f>
        <v>0</v>
      </c>
      <c r="AA41" s="19"/>
    </row>
    <row r="42" ht="12.75">
      <c r="AA42" s="9"/>
    </row>
    <row r="43" spans="23:24" ht="12.75">
      <c r="W43" t="s">
        <v>36</v>
      </c>
      <c r="X43" s="20">
        <f>+W41</f>
        <v>0</v>
      </c>
    </row>
    <row r="44" spans="23:24" ht="12.75">
      <c r="W44" t="s">
        <v>37</v>
      </c>
      <c r="X44" s="20">
        <f>'[8] pagos valorizac(adic. 01,02)'!U37</f>
        <v>7314466.490000001</v>
      </c>
    </row>
    <row r="45" spans="11:24" ht="12.75">
      <c r="K45" s="11"/>
      <c r="W45" t="s">
        <v>38</v>
      </c>
      <c r="X45" s="20">
        <f>SUM(X43:X44)</f>
        <v>7314466.490000001</v>
      </c>
    </row>
    <row r="48" ht="12.75">
      <c r="J48" s="11"/>
    </row>
  </sheetData>
  <mergeCells count="6">
    <mergeCell ref="A3:D3"/>
    <mergeCell ref="A41:B41"/>
    <mergeCell ref="A10:S10"/>
    <mergeCell ref="P12:S12"/>
    <mergeCell ref="E12:H12"/>
    <mergeCell ref="I12:J12"/>
  </mergeCells>
  <printOptions horizontalCentered="1" verticalCentered="1"/>
  <pageMargins left="0.5511811023622047" right="0.5511811023622047" top="0.6299212598425197" bottom="0.6692913385826772" header="0" footer="0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HSHOB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Caminos</cp:lastModifiedBy>
  <cp:lastPrinted>2005-05-30T20:54:18Z</cp:lastPrinted>
  <dcterms:created xsi:type="dcterms:W3CDTF">2000-03-24T22:41:49Z</dcterms:created>
  <dcterms:modified xsi:type="dcterms:W3CDTF">2005-05-31T16:43:46Z</dcterms:modified>
  <cp:category/>
  <cp:version/>
  <cp:contentType/>
  <cp:contentStatus/>
</cp:coreProperties>
</file>